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chedule" sheetId="1" r:id="rId1"/>
    <sheet name="Journal" sheetId="2" r:id="rId2"/>
    <sheet name="Benchmarks" sheetId="3" r:id="rId3"/>
    <sheet name="Printable Journal" sheetId="4" r:id="rId4"/>
  </sheets>
  <definedNames/>
  <calcPr fullCalcOnLoad="1"/>
</workbook>
</file>

<file path=xl/sharedStrings.xml><?xml version="1.0" encoding="utf-8"?>
<sst xmlns="http://schemas.openxmlformats.org/spreadsheetml/2006/main" count="211" uniqueCount="109">
  <si>
    <t>Nationals</t>
  </si>
  <si>
    <t>In your own time during the week</t>
  </si>
  <si>
    <t>1 x 8km / 2 x 4km</t>
  </si>
  <si>
    <t>1 x 6km</t>
  </si>
  <si>
    <t>6km</t>
  </si>
  <si>
    <t>Aerobic run</t>
  </si>
  <si>
    <t>Sleep (hrs)</t>
  </si>
  <si>
    <t>Run (km)</t>
  </si>
  <si>
    <t>Swim (m)</t>
  </si>
  <si>
    <t>Bike (km)</t>
  </si>
  <si>
    <t>Throw (mins)</t>
  </si>
  <si>
    <t>Ultimate (hrs)</t>
  </si>
  <si>
    <t>Other</t>
  </si>
  <si>
    <t>Pushups</t>
  </si>
  <si>
    <t>Situps</t>
  </si>
  <si>
    <t>Diet (out of 10)</t>
  </si>
  <si>
    <t>Alcohol (std drinks)</t>
  </si>
  <si>
    <t>Example</t>
  </si>
  <si>
    <t>bodysurfing</t>
  </si>
  <si>
    <t>23'43"</t>
  </si>
  <si>
    <t>Date</t>
  </si>
  <si>
    <t>Time</t>
  </si>
  <si>
    <t>Event</t>
  </si>
  <si>
    <t>Ave HR</t>
  </si>
  <si>
    <t>Max HR</t>
  </si>
  <si>
    <t>kCal</t>
  </si>
  <si>
    <t>Fat%</t>
  </si>
  <si>
    <t>7:30am</t>
  </si>
  <si>
    <t>Run Home - Shelley - Queenscliff</t>
  </si>
  <si>
    <t>6pm</t>
  </si>
  <si>
    <t>16'45"</t>
  </si>
  <si>
    <t>n/a</t>
  </si>
  <si>
    <t>Swim 1000m easy/aerobic</t>
  </si>
  <si>
    <t>7:00pm</t>
  </si>
  <si>
    <t>Average for 5 x 400m</t>
  </si>
  <si>
    <t>70.5s</t>
  </si>
  <si>
    <t>Average</t>
  </si>
  <si>
    <t>Total</t>
  </si>
  <si>
    <t>5:40pm</t>
  </si>
  <si>
    <t>Run Queenscliff - Shelley - Queenscliff</t>
  </si>
  <si>
    <t>20'56"</t>
  </si>
  <si>
    <t>Pushups (bi/tri)</t>
  </si>
  <si>
    <t>Notes: You may replace a 4km aerobic run with 1500m swim or 10km bike</t>
  </si>
  <si>
    <t>bodysurf</t>
  </si>
  <si>
    <t>55'56</t>
  </si>
  <si>
    <t>6:00pm</t>
  </si>
  <si>
    <t>Run Qclff - Shly - Fairlight - Shly - North Steyne</t>
  </si>
  <si>
    <t>10:30am</t>
  </si>
  <si>
    <t>Run Qclff - Shly - Qclff</t>
  </si>
  <si>
    <t>20'48"</t>
  </si>
  <si>
    <t>3:30pm</t>
  </si>
  <si>
    <t>23'19"</t>
  </si>
  <si>
    <t>9:00am</t>
  </si>
  <si>
    <t>20'26"</t>
  </si>
  <si>
    <t>9:30am</t>
  </si>
  <si>
    <t>23'44"</t>
  </si>
  <si>
    <t>Stretch (mins)</t>
  </si>
  <si>
    <t>3:00pm</t>
  </si>
  <si>
    <t>Run Qclff - Fairlight - Qclff</t>
  </si>
  <si>
    <t>39'14"</t>
  </si>
  <si>
    <t>Swim 1000m</t>
  </si>
  <si>
    <t>16'10"</t>
  </si>
  <si>
    <t>Attitude</t>
  </si>
  <si>
    <t>Track 40 x 50</t>
  </si>
  <si>
    <t>6:30pm</t>
  </si>
  <si>
    <t>30'11"</t>
  </si>
  <si>
    <t>4:30pm</t>
  </si>
  <si>
    <t>16'35"</t>
  </si>
  <si>
    <t>69.5s</t>
  </si>
  <si>
    <t>11:30am</t>
  </si>
  <si>
    <t>19'58"</t>
  </si>
  <si>
    <t>Achievements / Firsts</t>
  </si>
  <si>
    <t>29'35"</t>
  </si>
  <si>
    <t>Track 20 x 80</t>
  </si>
  <si>
    <t>Run Home - Shly - Home</t>
  </si>
  <si>
    <t>11:00am</t>
  </si>
  <si>
    <t>2:00pm</t>
  </si>
  <si>
    <t>17'00"</t>
  </si>
  <si>
    <t>15'43"</t>
  </si>
  <si>
    <t>Swim 1000m (NS)</t>
  </si>
  <si>
    <t>2pm</t>
  </si>
  <si>
    <t>80 laps</t>
  </si>
  <si>
    <t>18'00"</t>
  </si>
  <si>
    <t>3pm</t>
  </si>
  <si>
    <t>17'40"</t>
  </si>
  <si>
    <t>4pm</t>
  </si>
  <si>
    <t>20'00"</t>
  </si>
  <si>
    <t>aerobic run</t>
  </si>
  <si>
    <t>45'00"</t>
  </si>
  <si>
    <t>Border Classic - Albury</t>
  </si>
  <si>
    <t>Training Gore Hill 6:30pm</t>
  </si>
  <si>
    <t>Banana Republic - Coffs</t>
  </si>
  <si>
    <t>Training Gore Hill 8:00pm</t>
  </si>
  <si>
    <t>Team Dinner - TBA</t>
  </si>
  <si>
    <t>1 x 4km</t>
  </si>
  <si>
    <t>Track - 10 x 200m</t>
  </si>
  <si>
    <t>Last Call - Wollongong?</t>
  </si>
  <si>
    <t>Track - 20 x 100m</t>
  </si>
  <si>
    <t>Track - 40 x 50m</t>
  </si>
  <si>
    <t>Dinner - Korean Nth Sydney</t>
  </si>
  <si>
    <t>Track - 20 x 50m</t>
  </si>
  <si>
    <t>Track - 5 x 400m</t>
  </si>
  <si>
    <t>"anaerobic" means a hard run at close to anaerobic threshold (ie as fast as you can sustain)</t>
  </si>
  <si>
    <t>Anaerobic run</t>
  </si>
  <si>
    <t>1 x 2km</t>
  </si>
  <si>
    <t>2 x 4km</t>
  </si>
  <si>
    <t>1 x 12km / 2 x 6km</t>
  </si>
  <si>
    <t>Throw (#throws)</t>
  </si>
  <si>
    <t>feeling fit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</si>
</sst>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"/>
    <numFmt numFmtId="165" formatCode="ddd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4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4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1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165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14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4" fontId="0" fillId="3" borderId="1" xfId="0" applyNumberFormat="1" applyFill="1" applyBorder="1" applyAlignment="1">
      <alignment/>
    </xf>
    <xf numFmtId="14" fontId="0" fillId="3" borderId="4" xfId="0" applyNumberFormat="1" applyFill="1" applyBorder="1" applyAlignment="1">
      <alignment/>
    </xf>
    <xf numFmtId="14" fontId="0" fillId="0" borderId="4" xfId="0" applyNumberFormat="1" applyBorder="1" applyAlignment="1">
      <alignment/>
    </xf>
    <xf numFmtId="14" fontId="0" fillId="3" borderId="6" xfId="0" applyNumberFormat="1" applyFill="1" applyBorder="1" applyAlignment="1">
      <alignment/>
    </xf>
    <xf numFmtId="14" fontId="0" fillId="0" borderId="6" xfId="0" applyNumberFormat="1" applyBorder="1" applyAlignment="1">
      <alignment/>
    </xf>
    <xf numFmtId="14" fontId="3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 vertical="top" wrapText="1"/>
    </xf>
    <xf numFmtId="14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4" fontId="0" fillId="2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4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4.8515625" style="0" bestFit="1" customWidth="1"/>
    <col min="3" max="3" width="24.140625" style="0" bestFit="1" customWidth="1"/>
    <col min="4" max="4" width="15.00390625" style="0" customWidth="1"/>
  </cols>
  <sheetData>
    <row r="1" spans="1:9" s="3" customFormat="1" ht="12.75">
      <c r="A1" s="46">
        <v>37682</v>
      </c>
      <c r="B1" s="5" t="str">
        <f>TEXT(A1,"ddd")</f>
        <v>Sun</v>
      </c>
      <c r="C1" s="6"/>
      <c r="D1" s="4" t="s">
        <v>1</v>
      </c>
      <c r="E1" s="5"/>
      <c r="F1" s="6"/>
      <c r="G1" s="57" t="s">
        <v>42</v>
      </c>
      <c r="H1" s="58"/>
      <c r="I1" s="59"/>
    </row>
    <row r="2" spans="1:9" ht="12.75">
      <c r="A2" s="48">
        <f>A1+1</f>
        <v>37683</v>
      </c>
      <c r="B2" s="8" t="str">
        <f aca="true" t="shared" si="0" ref="B2:B57">TEXT(A2,"ddd")</f>
        <v>Mon</v>
      </c>
      <c r="C2" s="9"/>
      <c r="D2" s="7" t="s">
        <v>5</v>
      </c>
      <c r="E2" s="8" t="s">
        <v>94</v>
      </c>
      <c r="F2" s="9"/>
      <c r="G2" s="60"/>
      <c r="H2" s="61"/>
      <c r="I2" s="62"/>
    </row>
    <row r="3" spans="1:9" ht="12.75">
      <c r="A3" s="48">
        <f aca="true" t="shared" si="1" ref="A3:A57">A2+1</f>
        <v>37684</v>
      </c>
      <c r="B3" s="8" t="str">
        <f t="shared" si="0"/>
        <v>Tue</v>
      </c>
      <c r="C3" s="9" t="s">
        <v>100</v>
      </c>
      <c r="D3" s="7" t="s">
        <v>103</v>
      </c>
      <c r="E3" s="8" t="s">
        <v>104</v>
      </c>
      <c r="F3" s="9"/>
      <c r="G3" s="63"/>
      <c r="H3" s="64"/>
      <c r="I3" s="65"/>
    </row>
    <row r="4" spans="1:9" ht="12.75">
      <c r="A4" s="48">
        <f t="shared" si="1"/>
        <v>37685</v>
      </c>
      <c r="B4" s="8" t="str">
        <f t="shared" si="0"/>
        <v>Wed</v>
      </c>
      <c r="C4" s="9" t="s">
        <v>90</v>
      </c>
      <c r="D4" s="7"/>
      <c r="E4" s="8"/>
      <c r="F4" s="9"/>
      <c r="G4" s="66" t="s">
        <v>102</v>
      </c>
      <c r="H4" s="67"/>
      <c r="I4" s="68"/>
    </row>
    <row r="5" spans="1:9" ht="12.75">
      <c r="A5" s="48">
        <f t="shared" si="1"/>
        <v>37686</v>
      </c>
      <c r="B5" s="8" t="str">
        <f t="shared" si="0"/>
        <v>Thu</v>
      </c>
      <c r="C5" s="9"/>
      <c r="D5" s="7"/>
      <c r="E5" s="8"/>
      <c r="F5" s="9"/>
      <c r="G5" s="66"/>
      <c r="H5" s="67"/>
      <c r="I5" s="68"/>
    </row>
    <row r="6" spans="1:9" s="3" customFormat="1" ht="12.75">
      <c r="A6" s="48">
        <f>A5+1</f>
        <v>37687</v>
      </c>
      <c r="B6" s="8" t="str">
        <f t="shared" si="0"/>
        <v>Fri</v>
      </c>
      <c r="C6" s="9"/>
      <c r="D6"/>
      <c r="E6"/>
      <c r="F6"/>
      <c r="G6" s="66"/>
      <c r="H6" s="67"/>
      <c r="I6" s="68"/>
    </row>
    <row r="7" spans="1:9" s="3" customFormat="1" ht="13.5" thickBot="1">
      <c r="A7" s="49">
        <f t="shared" si="1"/>
        <v>37688</v>
      </c>
      <c r="B7" s="14" t="str">
        <f t="shared" si="0"/>
        <v>Sat</v>
      </c>
      <c r="C7" s="15" t="s">
        <v>89</v>
      </c>
      <c r="G7" s="13"/>
      <c r="H7" s="14"/>
      <c r="I7" s="15"/>
    </row>
    <row r="8" spans="1:6" s="3" customFormat="1" ht="12.75">
      <c r="A8" s="47">
        <f t="shared" si="1"/>
        <v>37689</v>
      </c>
      <c r="B8" s="11" t="str">
        <f t="shared" si="0"/>
        <v>Sun</v>
      </c>
      <c r="C8" s="3" t="s">
        <v>89</v>
      </c>
      <c r="D8" s="4" t="s">
        <v>1</v>
      </c>
      <c r="E8" s="5"/>
      <c r="F8" s="6"/>
    </row>
    <row r="9" spans="1:6" ht="12.75">
      <c r="A9" s="48">
        <f t="shared" si="1"/>
        <v>37690</v>
      </c>
      <c r="B9" s="8" t="str">
        <f t="shared" si="0"/>
        <v>Mon</v>
      </c>
      <c r="C9" s="9"/>
      <c r="D9" s="7" t="s">
        <v>5</v>
      </c>
      <c r="E9" s="8" t="s">
        <v>2</v>
      </c>
      <c r="F9" s="9"/>
    </row>
    <row r="10" spans="1:6" ht="12.75">
      <c r="A10" s="48">
        <f t="shared" si="1"/>
        <v>37691</v>
      </c>
      <c r="B10" s="8" t="str">
        <f t="shared" si="0"/>
        <v>Tue</v>
      </c>
      <c r="C10" t="s">
        <v>95</v>
      </c>
      <c r="D10" s="7" t="s">
        <v>103</v>
      </c>
      <c r="E10" s="8" t="s">
        <v>94</v>
      </c>
      <c r="F10" s="9"/>
    </row>
    <row r="11" spans="1:6" ht="12.75">
      <c r="A11" s="48">
        <f t="shared" si="1"/>
        <v>37692</v>
      </c>
      <c r="B11" s="8" t="str">
        <f t="shared" si="0"/>
        <v>Wed</v>
      </c>
      <c r="C11" t="s">
        <v>90</v>
      </c>
      <c r="D11" s="7"/>
      <c r="E11" s="8"/>
      <c r="F11" s="9"/>
    </row>
    <row r="12" spans="1:6" ht="12.75">
      <c r="A12" s="48">
        <f t="shared" si="1"/>
        <v>37693</v>
      </c>
      <c r="B12" s="8" t="str">
        <f t="shared" si="0"/>
        <v>Thu</v>
      </c>
      <c r="C12" s="9" t="s">
        <v>99</v>
      </c>
      <c r="D12" s="7"/>
      <c r="E12" s="8"/>
      <c r="F12" s="9"/>
    </row>
    <row r="13" spans="1:6" ht="12.75">
      <c r="A13" s="48">
        <f t="shared" si="1"/>
        <v>37694</v>
      </c>
      <c r="B13" s="8" t="str">
        <f t="shared" si="0"/>
        <v>Fri</v>
      </c>
      <c r="C13" s="9"/>
      <c r="D13" s="7"/>
      <c r="E13" s="8"/>
      <c r="F13" s="9"/>
    </row>
    <row r="14" spans="1:6" s="3" customFormat="1" ht="13.5" thickBot="1">
      <c r="A14" s="49">
        <f t="shared" si="1"/>
        <v>37695</v>
      </c>
      <c r="B14" s="14" t="str">
        <f t="shared" si="0"/>
        <v>Sat</v>
      </c>
      <c r="C14" s="15"/>
      <c r="D14" s="13"/>
      <c r="E14" s="14"/>
      <c r="F14" s="15"/>
    </row>
    <row r="15" spans="1:6" s="3" customFormat="1" ht="12.75">
      <c r="A15" s="46">
        <f t="shared" si="1"/>
        <v>37696</v>
      </c>
      <c r="B15" s="5" t="str">
        <f t="shared" si="0"/>
        <v>Sun</v>
      </c>
      <c r="C15" s="6"/>
      <c r="D15" s="4" t="s">
        <v>1</v>
      </c>
      <c r="E15" s="5"/>
      <c r="F15" s="6"/>
    </row>
    <row r="16" spans="1:6" ht="12.75">
      <c r="A16" s="48">
        <f t="shared" si="1"/>
        <v>37697</v>
      </c>
      <c r="B16" s="8" t="str">
        <f t="shared" si="0"/>
        <v>Mon</v>
      </c>
      <c r="C16" s="9"/>
      <c r="D16" s="7" t="s">
        <v>5</v>
      </c>
      <c r="E16" s="8" t="s">
        <v>106</v>
      </c>
      <c r="F16" s="9"/>
    </row>
    <row r="17" spans="1:6" ht="12.75">
      <c r="A17" s="48">
        <f t="shared" si="1"/>
        <v>37698</v>
      </c>
      <c r="B17" s="8" t="str">
        <f t="shared" si="0"/>
        <v>Tue</v>
      </c>
      <c r="C17" t="s">
        <v>101</v>
      </c>
      <c r="D17" s="7" t="s">
        <v>103</v>
      </c>
      <c r="E17" s="8" t="s">
        <v>3</v>
      </c>
      <c r="F17" s="9"/>
    </row>
    <row r="18" spans="1:6" ht="12.75">
      <c r="A18" s="48">
        <f t="shared" si="1"/>
        <v>37699</v>
      </c>
      <c r="B18" s="8" t="str">
        <f t="shared" si="0"/>
        <v>Wed</v>
      </c>
      <c r="C18" t="s">
        <v>92</v>
      </c>
      <c r="D18" s="7"/>
      <c r="E18" s="8"/>
      <c r="F18" s="9"/>
    </row>
    <row r="19" spans="1:6" ht="12.75">
      <c r="A19" s="48">
        <f t="shared" si="1"/>
        <v>37700</v>
      </c>
      <c r="B19" s="8" t="str">
        <f t="shared" si="0"/>
        <v>Thu</v>
      </c>
      <c r="C19" s="9"/>
      <c r="D19" s="7"/>
      <c r="E19" s="8"/>
      <c r="F19" s="9"/>
    </row>
    <row r="20" spans="1:6" ht="12.75">
      <c r="A20" s="48">
        <f t="shared" si="1"/>
        <v>37701</v>
      </c>
      <c r="B20" s="8" t="str">
        <f t="shared" si="0"/>
        <v>Fri</v>
      </c>
      <c r="C20" s="9"/>
      <c r="D20" s="7"/>
      <c r="E20" s="8"/>
      <c r="F20" s="9"/>
    </row>
    <row r="21" spans="1:6" s="3" customFormat="1" ht="13.5" thickBot="1">
      <c r="A21" s="49">
        <f t="shared" si="1"/>
        <v>37702</v>
      </c>
      <c r="B21" s="14" t="str">
        <f t="shared" si="0"/>
        <v>Sat</v>
      </c>
      <c r="C21" s="15"/>
      <c r="D21" s="13"/>
      <c r="E21" s="14"/>
      <c r="F21" s="15"/>
    </row>
    <row r="22" spans="1:6" s="3" customFormat="1" ht="12.75">
      <c r="A22" s="46">
        <f t="shared" si="1"/>
        <v>37703</v>
      </c>
      <c r="B22" s="5" t="str">
        <f t="shared" si="0"/>
        <v>Sun</v>
      </c>
      <c r="C22" s="6"/>
      <c r="D22" s="4" t="s">
        <v>1</v>
      </c>
      <c r="E22" s="5"/>
      <c r="F22" s="6"/>
    </row>
    <row r="23" spans="1:6" ht="12.75">
      <c r="A23" s="48">
        <f t="shared" si="1"/>
        <v>37704</v>
      </c>
      <c r="B23" s="8" t="str">
        <f t="shared" si="0"/>
        <v>Mon</v>
      </c>
      <c r="C23" s="9"/>
      <c r="D23" s="7" t="s">
        <v>5</v>
      </c>
      <c r="E23" s="8" t="s">
        <v>2</v>
      </c>
      <c r="F23" s="9"/>
    </row>
    <row r="24" spans="1:6" ht="12.75">
      <c r="A24" s="48">
        <f t="shared" si="1"/>
        <v>37705</v>
      </c>
      <c r="B24" s="8" t="str">
        <f t="shared" si="0"/>
        <v>Tue</v>
      </c>
      <c r="C24" t="s">
        <v>97</v>
      </c>
      <c r="D24" s="7" t="s">
        <v>103</v>
      </c>
      <c r="E24" s="8" t="s">
        <v>94</v>
      </c>
      <c r="F24" s="9"/>
    </row>
    <row r="25" spans="1:6" ht="12.75">
      <c r="A25" s="48">
        <f t="shared" si="1"/>
        <v>37706</v>
      </c>
      <c r="B25" s="8" t="str">
        <f t="shared" si="0"/>
        <v>Wed</v>
      </c>
      <c r="C25" t="s">
        <v>92</v>
      </c>
      <c r="D25" s="7"/>
      <c r="E25" s="8"/>
      <c r="F25" s="9"/>
    </row>
    <row r="26" spans="1:6" ht="12.75">
      <c r="A26" s="48">
        <f t="shared" si="1"/>
        <v>37707</v>
      </c>
      <c r="B26" s="8" t="str">
        <f t="shared" si="0"/>
        <v>Thu</v>
      </c>
      <c r="C26" s="9"/>
      <c r="D26" s="7"/>
      <c r="E26" s="8"/>
      <c r="F26" s="9"/>
    </row>
    <row r="27" spans="1:6" ht="12.75">
      <c r="A27" s="48">
        <f t="shared" si="1"/>
        <v>37708</v>
      </c>
      <c r="B27" s="8" t="str">
        <f t="shared" si="0"/>
        <v>Fri</v>
      </c>
      <c r="C27" s="9"/>
      <c r="D27" s="7"/>
      <c r="E27" s="8"/>
      <c r="F27" s="9"/>
    </row>
    <row r="28" spans="1:6" s="3" customFormat="1" ht="13.5" thickBot="1">
      <c r="A28" s="49">
        <f t="shared" si="1"/>
        <v>37709</v>
      </c>
      <c r="B28" s="14" t="str">
        <f t="shared" si="0"/>
        <v>Sat</v>
      </c>
      <c r="C28" s="15" t="s">
        <v>91</v>
      </c>
      <c r="D28" s="13"/>
      <c r="E28" s="14"/>
      <c r="F28" s="15"/>
    </row>
    <row r="29" spans="1:6" s="3" customFormat="1" ht="12.75">
      <c r="A29" s="46">
        <f t="shared" si="1"/>
        <v>37710</v>
      </c>
      <c r="B29" s="5" t="str">
        <f t="shared" si="0"/>
        <v>Sun</v>
      </c>
      <c r="C29" s="6" t="s">
        <v>91</v>
      </c>
      <c r="D29" s="5" t="s">
        <v>1</v>
      </c>
      <c r="E29" s="5"/>
      <c r="F29" s="6"/>
    </row>
    <row r="30" spans="1:6" ht="12.75">
      <c r="A30" s="48">
        <f t="shared" si="1"/>
        <v>37711</v>
      </c>
      <c r="B30" s="8" t="str">
        <f t="shared" si="0"/>
        <v>Mon</v>
      </c>
      <c r="C30" s="9"/>
      <c r="D30" s="8" t="s">
        <v>5</v>
      </c>
      <c r="E30" s="8" t="s">
        <v>106</v>
      </c>
      <c r="F30" s="9"/>
    </row>
    <row r="31" spans="1:6" ht="12.75">
      <c r="A31" s="48">
        <f t="shared" si="1"/>
        <v>37712</v>
      </c>
      <c r="B31" s="8" t="str">
        <f t="shared" si="0"/>
        <v>Tue</v>
      </c>
      <c r="C31" s="9" t="s">
        <v>98</v>
      </c>
      <c r="D31" s="7" t="s">
        <v>103</v>
      </c>
      <c r="E31" s="8" t="s">
        <v>3</v>
      </c>
      <c r="F31" s="9"/>
    </row>
    <row r="32" spans="1:6" ht="12.75">
      <c r="A32" s="48">
        <f t="shared" si="1"/>
        <v>37713</v>
      </c>
      <c r="B32" s="8" t="str">
        <f t="shared" si="0"/>
        <v>Wed</v>
      </c>
      <c r="C32" s="9" t="s">
        <v>90</v>
      </c>
      <c r="F32" s="9"/>
    </row>
    <row r="33" spans="1:6" ht="12.75">
      <c r="A33" s="48">
        <f t="shared" si="1"/>
        <v>37714</v>
      </c>
      <c r="B33" s="8" t="str">
        <f t="shared" si="0"/>
        <v>Thu</v>
      </c>
      <c r="C33" s="9"/>
      <c r="D33" s="8"/>
      <c r="E33" s="8"/>
      <c r="F33" s="9"/>
    </row>
    <row r="34" spans="1:6" ht="12.75">
      <c r="A34" s="48">
        <f t="shared" si="1"/>
        <v>37715</v>
      </c>
      <c r="B34" s="8" t="str">
        <f t="shared" si="0"/>
        <v>Fri</v>
      </c>
      <c r="C34" s="9"/>
      <c r="D34" s="8"/>
      <c r="E34" s="8"/>
      <c r="F34" s="9"/>
    </row>
    <row r="35" spans="1:6" s="3" customFormat="1" ht="13.5" thickBot="1">
      <c r="A35" s="49">
        <f t="shared" si="1"/>
        <v>37716</v>
      </c>
      <c r="B35" s="14" t="str">
        <f t="shared" si="0"/>
        <v>Sat</v>
      </c>
      <c r="C35" s="15"/>
      <c r="D35" s="14"/>
      <c r="E35" s="14"/>
      <c r="F35" s="15"/>
    </row>
    <row r="36" spans="1:6" s="3" customFormat="1" ht="12.75">
      <c r="A36" s="46">
        <f t="shared" si="1"/>
        <v>37717</v>
      </c>
      <c r="B36" s="5" t="str">
        <f t="shared" si="0"/>
        <v>Sun</v>
      </c>
      <c r="C36" s="6"/>
      <c r="D36" s="4" t="s">
        <v>1</v>
      </c>
      <c r="E36" s="5"/>
      <c r="F36" s="6"/>
    </row>
    <row r="37" spans="1:6" ht="12.75">
      <c r="A37" s="48">
        <f>A36+1</f>
        <v>37718</v>
      </c>
      <c r="B37" s="8" t="str">
        <f t="shared" si="0"/>
        <v>Mon</v>
      </c>
      <c r="C37" s="9"/>
      <c r="D37" s="7" t="s">
        <v>5</v>
      </c>
      <c r="E37" s="8" t="s">
        <v>2</v>
      </c>
      <c r="F37" s="9"/>
    </row>
    <row r="38" spans="1:6" ht="12.75">
      <c r="A38" s="48">
        <f t="shared" si="1"/>
        <v>37719</v>
      </c>
      <c r="B38" s="8" t="str">
        <f t="shared" si="0"/>
        <v>Tue</v>
      </c>
      <c r="C38" s="9" t="s">
        <v>95</v>
      </c>
      <c r="D38" s="7" t="s">
        <v>103</v>
      </c>
      <c r="E38" s="8" t="s">
        <v>3</v>
      </c>
      <c r="F38" s="9"/>
    </row>
    <row r="39" spans="1:6" ht="12.75">
      <c r="A39" s="48">
        <f t="shared" si="1"/>
        <v>37720</v>
      </c>
      <c r="B39" s="8" t="str">
        <f t="shared" si="0"/>
        <v>Wed</v>
      </c>
      <c r="C39" s="9" t="s">
        <v>90</v>
      </c>
      <c r="D39" s="7"/>
      <c r="E39" s="8"/>
      <c r="F39" s="9"/>
    </row>
    <row r="40" spans="1:6" ht="12.75">
      <c r="A40" s="48">
        <f t="shared" si="1"/>
        <v>37721</v>
      </c>
      <c r="B40" s="8" t="str">
        <f t="shared" si="0"/>
        <v>Thu</v>
      </c>
      <c r="C40" s="9"/>
      <c r="D40" s="7"/>
      <c r="E40" s="8"/>
      <c r="F40" s="9"/>
    </row>
    <row r="41" spans="1:6" ht="12.75">
      <c r="A41" s="48">
        <f t="shared" si="1"/>
        <v>37722</v>
      </c>
      <c r="B41" s="8" t="str">
        <f t="shared" si="0"/>
        <v>Fri</v>
      </c>
      <c r="C41" s="9"/>
      <c r="D41" s="7"/>
      <c r="E41" s="8"/>
      <c r="F41" s="9"/>
    </row>
    <row r="42" spans="1:6" s="3" customFormat="1" ht="13.5" thickBot="1">
      <c r="A42" s="49">
        <f t="shared" si="1"/>
        <v>37723</v>
      </c>
      <c r="B42" s="14" t="str">
        <f t="shared" si="0"/>
        <v>Sat</v>
      </c>
      <c r="C42" s="15"/>
      <c r="D42" s="13"/>
      <c r="E42" s="14"/>
      <c r="F42" s="15"/>
    </row>
    <row r="43" spans="1:6" s="3" customFormat="1" ht="12.75">
      <c r="A43" s="46">
        <f t="shared" si="1"/>
        <v>37724</v>
      </c>
      <c r="B43" s="5" t="str">
        <f t="shared" si="0"/>
        <v>Sun</v>
      </c>
      <c r="C43" s="5" t="s">
        <v>96</v>
      </c>
      <c r="D43" s="4" t="s">
        <v>1</v>
      </c>
      <c r="E43" s="5"/>
      <c r="F43" s="6"/>
    </row>
    <row r="44" spans="1:6" ht="12.75">
      <c r="A44" s="48">
        <f t="shared" si="1"/>
        <v>37725</v>
      </c>
      <c r="B44" s="8" t="str">
        <f t="shared" si="0"/>
        <v>Mon</v>
      </c>
      <c r="C44" s="8"/>
      <c r="D44" s="7" t="s">
        <v>5</v>
      </c>
      <c r="E44" s="8" t="s">
        <v>2</v>
      </c>
      <c r="F44" s="9"/>
    </row>
    <row r="45" spans="1:6" ht="12.75">
      <c r="A45" s="48">
        <f t="shared" si="1"/>
        <v>37726</v>
      </c>
      <c r="B45" s="8" t="str">
        <f t="shared" si="0"/>
        <v>Tue</v>
      </c>
      <c r="C45" s="8" t="s">
        <v>97</v>
      </c>
      <c r="D45" s="7" t="s">
        <v>103</v>
      </c>
      <c r="E45" s="8" t="s">
        <v>105</v>
      </c>
      <c r="F45" s="9"/>
    </row>
    <row r="46" spans="1:6" ht="12.75">
      <c r="A46" s="48">
        <f t="shared" si="1"/>
        <v>37727</v>
      </c>
      <c r="B46" s="8" t="str">
        <f t="shared" si="0"/>
        <v>Wed</v>
      </c>
      <c r="C46" t="s">
        <v>92</v>
      </c>
      <c r="D46" s="7"/>
      <c r="E46" s="8"/>
      <c r="F46" s="9"/>
    </row>
    <row r="47" spans="1:6" ht="12.75">
      <c r="A47" s="48">
        <f t="shared" si="1"/>
        <v>37728</v>
      </c>
      <c r="B47" s="8" t="str">
        <f t="shared" si="0"/>
        <v>Thu</v>
      </c>
      <c r="C47" s="8"/>
      <c r="D47" s="7"/>
      <c r="E47" s="8"/>
      <c r="F47" s="9"/>
    </row>
    <row r="48" spans="1:6" s="11" customFormat="1" ht="12.75">
      <c r="A48" s="47">
        <f>A47+1</f>
        <v>37729</v>
      </c>
      <c r="B48" s="11" t="str">
        <f t="shared" si="0"/>
        <v>Fri</v>
      </c>
      <c r="D48" s="10"/>
      <c r="F48" s="12"/>
    </row>
    <row r="49" spans="1:6" s="3" customFormat="1" ht="13.5" thickBot="1">
      <c r="A49" s="49">
        <f t="shared" si="1"/>
        <v>37730</v>
      </c>
      <c r="B49" s="14" t="str">
        <f t="shared" si="0"/>
        <v>Sat</v>
      </c>
      <c r="C49" s="14"/>
      <c r="D49" s="13"/>
      <c r="E49" s="14"/>
      <c r="F49" s="15"/>
    </row>
    <row r="50" spans="1:6" s="11" customFormat="1" ht="12.75">
      <c r="A50" s="46">
        <f t="shared" si="1"/>
        <v>37731</v>
      </c>
      <c r="B50" s="5" t="str">
        <f t="shared" si="0"/>
        <v>Sun</v>
      </c>
      <c r="C50" s="6"/>
      <c r="D50" s="5" t="s">
        <v>1</v>
      </c>
      <c r="E50" s="5"/>
      <c r="F50" s="6"/>
    </row>
    <row r="51" spans="1:6" s="11" customFormat="1" ht="12.75">
      <c r="A51" s="47">
        <f>A50+1</f>
        <v>37732</v>
      </c>
      <c r="B51" s="11" t="str">
        <f t="shared" si="0"/>
        <v>Mon</v>
      </c>
      <c r="C51" s="12"/>
      <c r="F51" s="12"/>
    </row>
    <row r="52" spans="1:6" ht="12.75">
      <c r="A52" s="48">
        <f t="shared" si="1"/>
        <v>37733</v>
      </c>
      <c r="B52" s="8" t="str">
        <f t="shared" si="0"/>
        <v>Tue</v>
      </c>
      <c r="C52" s="9" t="s">
        <v>93</v>
      </c>
      <c r="D52" s="8" t="s">
        <v>5</v>
      </c>
      <c r="E52" s="8" t="s">
        <v>4</v>
      </c>
      <c r="F52" s="9"/>
    </row>
    <row r="53" spans="1:6" ht="13.5" thickBot="1">
      <c r="A53" s="50">
        <f t="shared" si="1"/>
        <v>37734</v>
      </c>
      <c r="B53" s="16" t="str">
        <f t="shared" si="0"/>
        <v>Wed</v>
      </c>
      <c r="C53" s="17"/>
      <c r="D53" s="16"/>
      <c r="E53" s="16"/>
      <c r="F53" s="17"/>
    </row>
    <row r="54" spans="1:6" s="2" customFormat="1" ht="12.75">
      <c r="A54" s="70">
        <f t="shared" si="1"/>
        <v>37735</v>
      </c>
      <c r="B54" s="71" t="str">
        <f t="shared" si="0"/>
        <v>Thu</v>
      </c>
      <c r="C54" s="71" t="s">
        <v>0</v>
      </c>
      <c r="D54" s="71"/>
      <c r="E54" s="71"/>
      <c r="F54" s="72"/>
    </row>
    <row r="55" spans="1:6" s="2" customFormat="1" ht="12.75">
      <c r="A55" s="73">
        <f t="shared" si="1"/>
        <v>37736</v>
      </c>
      <c r="B55" s="74" t="str">
        <f t="shared" si="0"/>
        <v>Fri</v>
      </c>
      <c r="C55" s="74" t="s">
        <v>0</v>
      </c>
      <c r="D55" s="74"/>
      <c r="E55" s="74"/>
      <c r="F55" s="75"/>
    </row>
    <row r="56" spans="1:6" s="2" customFormat="1" ht="12.75">
      <c r="A56" s="73">
        <f t="shared" si="1"/>
        <v>37737</v>
      </c>
      <c r="B56" s="74" t="str">
        <f t="shared" si="0"/>
        <v>Sat</v>
      </c>
      <c r="C56" s="74" t="s">
        <v>0</v>
      </c>
      <c r="D56" s="74"/>
      <c r="E56" s="74"/>
      <c r="F56" s="75"/>
    </row>
    <row r="57" spans="1:6" s="2" customFormat="1" ht="13.5" thickBot="1">
      <c r="A57" s="76">
        <f t="shared" si="1"/>
        <v>37738</v>
      </c>
      <c r="B57" s="77" t="str">
        <f t="shared" si="0"/>
        <v>Sun</v>
      </c>
      <c r="C57" s="77" t="s">
        <v>0</v>
      </c>
      <c r="D57" s="77"/>
      <c r="E57" s="77"/>
      <c r="F57" s="78"/>
    </row>
  </sheetData>
  <mergeCells count="2">
    <mergeCell ref="G1:I3"/>
    <mergeCell ref="G4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8" sqref="G8"/>
    </sheetView>
  </sheetViews>
  <sheetFormatPr defaultColWidth="9.140625" defaultRowHeight="12.75"/>
  <cols>
    <col min="2" max="2" width="4.8515625" style="0" bestFit="1" customWidth="1"/>
    <col min="3" max="3" width="7.8515625" style="0" customWidth="1"/>
    <col min="4" max="4" width="6.8515625" style="0" customWidth="1"/>
    <col min="5" max="5" width="7.140625" style="0" customWidth="1"/>
    <col min="6" max="6" width="6.57421875" style="0" customWidth="1"/>
    <col min="7" max="7" width="9.57421875" style="0" customWidth="1"/>
    <col min="8" max="8" width="8.8515625" style="0" customWidth="1"/>
    <col min="10" max="10" width="6.57421875" style="0" customWidth="1"/>
    <col min="11" max="11" width="7.57421875" style="0" customWidth="1"/>
    <col min="12" max="12" width="19.57421875" style="0" customWidth="1"/>
    <col min="13" max="13" width="11.140625" style="0" customWidth="1"/>
    <col min="15" max="15" width="22.7109375" style="0" bestFit="1" customWidth="1"/>
    <col min="16" max="16" width="46.421875" style="0" bestFit="1" customWidth="1"/>
  </cols>
  <sheetData>
    <row r="1" spans="3:16" s="20" customFormat="1" ht="24.75" customHeight="1">
      <c r="C1" s="20" t="s">
        <v>6</v>
      </c>
      <c r="D1" s="20" t="s">
        <v>7</v>
      </c>
      <c r="E1" s="20" t="s">
        <v>8</v>
      </c>
      <c r="F1" s="20" t="s">
        <v>9</v>
      </c>
      <c r="G1" s="20" t="s">
        <v>107</v>
      </c>
      <c r="H1" s="20" t="s">
        <v>11</v>
      </c>
      <c r="I1" s="20" t="s">
        <v>41</v>
      </c>
      <c r="J1" s="20" t="s">
        <v>14</v>
      </c>
      <c r="K1" s="20" t="s">
        <v>56</v>
      </c>
      <c r="L1" s="20" t="s">
        <v>12</v>
      </c>
      <c r="M1" s="20" t="s">
        <v>16</v>
      </c>
      <c r="N1" s="20" t="s">
        <v>15</v>
      </c>
      <c r="O1" s="20" t="s">
        <v>62</v>
      </c>
      <c r="P1" s="20" t="s">
        <v>71</v>
      </c>
    </row>
    <row r="2" spans="1:15" s="21" customFormat="1" ht="12.75">
      <c r="A2" s="69" t="s">
        <v>17</v>
      </c>
      <c r="B2" s="69"/>
      <c r="C2" s="21">
        <v>8</v>
      </c>
      <c r="D2" s="21">
        <v>4</v>
      </c>
      <c r="G2" s="21">
        <v>100</v>
      </c>
      <c r="H2" s="21">
        <v>2</v>
      </c>
      <c r="I2" s="21">
        <v>20</v>
      </c>
      <c r="J2" s="21">
        <v>30</v>
      </c>
      <c r="L2" s="21" t="s">
        <v>43</v>
      </c>
      <c r="M2" s="21">
        <v>2</v>
      </c>
      <c r="N2" s="21">
        <v>8</v>
      </c>
      <c r="O2" s="21" t="s">
        <v>108</v>
      </c>
    </row>
    <row r="3" spans="1:16" s="24" customFormat="1" ht="12.75">
      <c r="A3" s="22">
        <v>37682</v>
      </c>
      <c r="B3" s="23">
        <f aca="true" t="shared" si="0" ref="B3:B65">A3</f>
        <v>37682</v>
      </c>
      <c r="P3" s="8"/>
    </row>
    <row r="4" spans="1:2" s="8" customFormat="1" ht="12.75">
      <c r="A4" s="25">
        <f aca="true" t="shared" si="1" ref="A4:A9">A3+1</f>
        <v>37683</v>
      </c>
      <c r="B4" s="26">
        <f t="shared" si="0"/>
        <v>37683</v>
      </c>
    </row>
    <row r="5" spans="1:2" s="8" customFormat="1" ht="12.75">
      <c r="A5" s="25">
        <f t="shared" si="1"/>
        <v>37684</v>
      </c>
      <c r="B5" s="26">
        <f t="shared" si="0"/>
        <v>37684</v>
      </c>
    </row>
    <row r="6" spans="1:2" s="8" customFormat="1" ht="12.75">
      <c r="A6" s="25">
        <f t="shared" si="1"/>
        <v>37685</v>
      </c>
      <c r="B6" s="26">
        <f t="shared" si="0"/>
        <v>37685</v>
      </c>
    </row>
    <row r="7" spans="1:2" s="8" customFormat="1" ht="12.75">
      <c r="A7" s="25">
        <f t="shared" si="1"/>
        <v>37686</v>
      </c>
      <c r="B7" s="26">
        <f t="shared" si="0"/>
        <v>37686</v>
      </c>
    </row>
    <row r="8" spans="1:2" s="8" customFormat="1" ht="12.75">
      <c r="A8" s="25">
        <f t="shared" si="1"/>
        <v>37687</v>
      </c>
      <c r="B8" s="26">
        <f t="shared" si="0"/>
        <v>37687</v>
      </c>
    </row>
    <row r="9" spans="1:2" s="8" customFormat="1" ht="12.75">
      <c r="A9" s="25">
        <f t="shared" si="1"/>
        <v>37688</v>
      </c>
      <c r="B9" s="26">
        <f t="shared" si="0"/>
        <v>37688</v>
      </c>
    </row>
    <row r="10" spans="1:15" s="29" customFormat="1" ht="12.75">
      <c r="A10" s="51" t="s">
        <v>36</v>
      </c>
      <c r="B10" s="52" t="s">
        <v>37</v>
      </c>
      <c r="C10" s="53" t="e">
        <f>AVERAGE(C3:C9)</f>
        <v>#DIV/0!</v>
      </c>
      <c r="D10" s="54">
        <f aca="true" t="shared" si="2" ref="D10:K10">SUM(D3:D9)</f>
        <v>0</v>
      </c>
      <c r="E10" s="54">
        <f t="shared" si="2"/>
        <v>0</v>
      </c>
      <c r="F10" s="54">
        <f t="shared" si="2"/>
        <v>0</v>
      </c>
      <c r="G10" s="54">
        <f t="shared" si="2"/>
        <v>0</v>
      </c>
      <c r="H10" s="54">
        <f t="shared" si="2"/>
        <v>0</v>
      </c>
      <c r="I10" s="54">
        <f t="shared" si="2"/>
        <v>0</v>
      </c>
      <c r="J10" s="54">
        <f t="shared" si="2"/>
        <v>0</v>
      </c>
      <c r="K10" s="54">
        <f t="shared" si="2"/>
        <v>0</v>
      </c>
      <c r="L10" s="55"/>
      <c r="M10" s="54">
        <f>SUM(M3:M9)</f>
        <v>0</v>
      </c>
      <c r="N10" s="53" t="e">
        <f>AVERAGE(N3:N9)</f>
        <v>#DIV/0!</v>
      </c>
      <c r="O10" s="56"/>
    </row>
    <row r="11" spans="1:16" s="24" customFormat="1" ht="12.75">
      <c r="A11" s="22">
        <f>A9+1</f>
        <v>37689</v>
      </c>
      <c r="B11" s="23">
        <f t="shared" si="0"/>
        <v>37689</v>
      </c>
      <c r="P11" s="8"/>
    </row>
    <row r="12" spans="1:2" s="8" customFormat="1" ht="12.75">
      <c r="A12" s="25">
        <f aca="true" t="shared" si="3" ref="A12:A17">A11+1</f>
        <v>37690</v>
      </c>
      <c r="B12" s="26">
        <f t="shared" si="0"/>
        <v>37690</v>
      </c>
    </row>
    <row r="13" spans="1:2" s="8" customFormat="1" ht="12.75">
      <c r="A13" s="25">
        <f t="shared" si="3"/>
        <v>37691</v>
      </c>
      <c r="B13" s="26">
        <f t="shared" si="0"/>
        <v>37691</v>
      </c>
    </row>
    <row r="14" spans="1:2" s="8" customFormat="1" ht="12.75">
      <c r="A14" s="25">
        <f t="shared" si="3"/>
        <v>37692</v>
      </c>
      <c r="B14" s="26">
        <f t="shared" si="0"/>
        <v>37692</v>
      </c>
    </row>
    <row r="15" spans="1:2" s="8" customFormat="1" ht="12.75">
      <c r="A15" s="25">
        <f t="shared" si="3"/>
        <v>37693</v>
      </c>
      <c r="B15" s="26">
        <f t="shared" si="0"/>
        <v>37693</v>
      </c>
    </row>
    <row r="16" spans="1:2" s="8" customFormat="1" ht="12.75">
      <c r="A16" s="25">
        <f t="shared" si="3"/>
        <v>37694</v>
      </c>
      <c r="B16" s="26">
        <f t="shared" si="0"/>
        <v>37694</v>
      </c>
    </row>
    <row r="17" spans="1:2" s="8" customFormat="1" ht="12.75">
      <c r="A17" s="25">
        <f t="shared" si="3"/>
        <v>37695</v>
      </c>
      <c r="B17" s="26">
        <f t="shared" si="0"/>
        <v>37695</v>
      </c>
    </row>
    <row r="18" spans="1:15" s="29" customFormat="1" ht="12.75">
      <c r="A18" s="51" t="s">
        <v>36</v>
      </c>
      <c r="B18" s="52" t="s">
        <v>37</v>
      </c>
      <c r="C18" s="53" t="e">
        <f>AVERAGE(C11:C17)</f>
        <v>#DIV/0!</v>
      </c>
      <c r="D18" s="54">
        <f aca="true" t="shared" si="4" ref="D18:K18">SUM(D11:D17)</f>
        <v>0</v>
      </c>
      <c r="E18" s="54">
        <f t="shared" si="4"/>
        <v>0</v>
      </c>
      <c r="F18" s="54">
        <f t="shared" si="4"/>
        <v>0</v>
      </c>
      <c r="G18" s="54">
        <f t="shared" si="4"/>
        <v>0</v>
      </c>
      <c r="H18" s="54">
        <f t="shared" si="4"/>
        <v>0</v>
      </c>
      <c r="I18" s="54">
        <f t="shared" si="4"/>
        <v>0</v>
      </c>
      <c r="J18" s="54">
        <f t="shared" si="4"/>
        <v>0</v>
      </c>
      <c r="K18" s="54">
        <f t="shared" si="4"/>
        <v>0</v>
      </c>
      <c r="L18" s="55"/>
      <c r="M18" s="54">
        <f>SUM(M11:M17)</f>
        <v>0</v>
      </c>
      <c r="N18" s="53" t="e">
        <f>AVERAGE(N11:N17)</f>
        <v>#DIV/0!</v>
      </c>
      <c r="O18" s="56"/>
    </row>
    <row r="19" spans="1:16" s="24" customFormat="1" ht="12.75">
      <c r="A19" s="22">
        <f>A17+1</f>
        <v>37696</v>
      </c>
      <c r="B19" s="23">
        <f t="shared" si="0"/>
        <v>37696</v>
      </c>
      <c r="P19" s="8"/>
    </row>
    <row r="20" spans="1:2" s="8" customFormat="1" ht="12.75">
      <c r="A20" s="25">
        <f aca="true" t="shared" si="5" ref="A20:A25">A19+1</f>
        <v>37697</v>
      </c>
      <c r="B20" s="26">
        <f t="shared" si="0"/>
        <v>37697</v>
      </c>
    </row>
    <row r="21" spans="1:2" s="8" customFormat="1" ht="12.75">
      <c r="A21" s="25">
        <f t="shared" si="5"/>
        <v>37698</v>
      </c>
      <c r="B21" s="26">
        <f t="shared" si="0"/>
        <v>37698</v>
      </c>
    </row>
    <row r="22" spans="1:2" s="8" customFormat="1" ht="12.75">
      <c r="A22" s="25">
        <f t="shared" si="5"/>
        <v>37699</v>
      </c>
      <c r="B22" s="26">
        <f t="shared" si="0"/>
        <v>37699</v>
      </c>
    </row>
    <row r="23" spans="1:2" s="8" customFormat="1" ht="12.75">
      <c r="A23" s="25">
        <f t="shared" si="5"/>
        <v>37700</v>
      </c>
      <c r="B23" s="26">
        <f t="shared" si="0"/>
        <v>37700</v>
      </c>
    </row>
    <row r="24" spans="1:2" s="8" customFormat="1" ht="12.75">
      <c r="A24" s="25">
        <f t="shared" si="5"/>
        <v>37701</v>
      </c>
      <c r="B24" s="26">
        <f t="shared" si="0"/>
        <v>37701</v>
      </c>
    </row>
    <row r="25" spans="1:2" s="8" customFormat="1" ht="12.75">
      <c r="A25" s="25">
        <f t="shared" si="5"/>
        <v>37702</v>
      </c>
      <c r="B25" s="26">
        <f t="shared" si="0"/>
        <v>37702</v>
      </c>
    </row>
    <row r="26" spans="1:15" s="29" customFormat="1" ht="12.75">
      <c r="A26" s="51" t="s">
        <v>36</v>
      </c>
      <c r="B26" s="52" t="s">
        <v>37</v>
      </c>
      <c r="C26" s="53" t="e">
        <f>AVERAGE(C19:C25)</f>
        <v>#DIV/0!</v>
      </c>
      <c r="D26" s="54">
        <f>SUM(D19:D25)</f>
        <v>0</v>
      </c>
      <c r="E26" s="54">
        <f>SUM(E19:E25)</f>
        <v>0</v>
      </c>
      <c r="F26" s="54">
        <f>SUM(F19:F25)</f>
        <v>0</v>
      </c>
      <c r="G26" s="54">
        <f>SUM(G19:G25)</f>
        <v>0</v>
      </c>
      <c r="H26" s="54">
        <f>SUM(H19:H25)</f>
        <v>0</v>
      </c>
      <c r="I26" s="54">
        <f>SUM(I19:I25)</f>
        <v>0</v>
      </c>
      <c r="J26" s="54">
        <f>SUM(J19:J25)</f>
        <v>0</v>
      </c>
      <c r="K26" s="54">
        <f>SUM(K19:K25)</f>
        <v>0</v>
      </c>
      <c r="L26" s="55"/>
      <c r="M26" s="54">
        <f>SUM(M19:M25)</f>
        <v>0</v>
      </c>
      <c r="N26" s="53" t="e">
        <f>AVERAGE(N19:N25)</f>
        <v>#DIV/0!</v>
      </c>
      <c r="O26" s="56"/>
    </row>
    <row r="27" spans="1:16" s="24" customFormat="1" ht="12.75">
      <c r="A27" s="22">
        <f>A25+1</f>
        <v>37703</v>
      </c>
      <c r="B27" s="23">
        <f t="shared" si="0"/>
        <v>37703</v>
      </c>
      <c r="P27" s="8"/>
    </row>
    <row r="28" spans="1:2" s="8" customFormat="1" ht="12.75">
      <c r="A28" s="25">
        <f aca="true" t="shared" si="6" ref="A28:A33">A27+1</f>
        <v>37704</v>
      </c>
      <c r="B28" s="26">
        <f t="shared" si="0"/>
        <v>37704</v>
      </c>
    </row>
    <row r="29" spans="1:2" s="8" customFormat="1" ht="12.75">
      <c r="A29" s="25">
        <f t="shared" si="6"/>
        <v>37705</v>
      </c>
      <c r="B29" s="26">
        <f t="shared" si="0"/>
        <v>37705</v>
      </c>
    </row>
    <row r="30" spans="1:2" s="8" customFormat="1" ht="12.75">
      <c r="A30" s="25">
        <f t="shared" si="6"/>
        <v>37706</v>
      </c>
      <c r="B30" s="26">
        <f t="shared" si="0"/>
        <v>37706</v>
      </c>
    </row>
    <row r="31" spans="1:2" s="8" customFormat="1" ht="12.75">
      <c r="A31" s="25">
        <f t="shared" si="6"/>
        <v>37707</v>
      </c>
      <c r="B31" s="26">
        <f t="shared" si="0"/>
        <v>37707</v>
      </c>
    </row>
    <row r="32" spans="1:2" s="8" customFormat="1" ht="12.75">
      <c r="A32" s="25">
        <f t="shared" si="6"/>
        <v>37708</v>
      </c>
      <c r="B32" s="26">
        <f t="shared" si="0"/>
        <v>37708</v>
      </c>
    </row>
    <row r="33" spans="1:2" s="8" customFormat="1" ht="12.75">
      <c r="A33" s="25">
        <f t="shared" si="6"/>
        <v>37709</v>
      </c>
      <c r="B33" s="26">
        <f t="shared" si="0"/>
        <v>37709</v>
      </c>
    </row>
    <row r="34" spans="1:15" s="29" customFormat="1" ht="12.75">
      <c r="A34" s="51" t="s">
        <v>36</v>
      </c>
      <c r="B34" s="52" t="s">
        <v>37</v>
      </c>
      <c r="C34" s="53" t="e">
        <f>AVERAGE(C27:C33)</f>
        <v>#DIV/0!</v>
      </c>
      <c r="D34" s="54">
        <f>SUM(D27:D33)</f>
        <v>0</v>
      </c>
      <c r="E34" s="54">
        <f>SUM(E27:E33)</f>
        <v>0</v>
      </c>
      <c r="F34" s="54">
        <f>SUM(F27:F33)</f>
        <v>0</v>
      </c>
      <c r="G34" s="54">
        <f>SUM(G27:G33)</f>
        <v>0</v>
      </c>
      <c r="H34" s="54">
        <f>SUM(H27:H33)</f>
        <v>0</v>
      </c>
      <c r="I34" s="54">
        <f>SUM(I27:I33)</f>
        <v>0</v>
      </c>
      <c r="J34" s="54">
        <f>SUM(J27:J33)</f>
        <v>0</v>
      </c>
      <c r="K34" s="54">
        <f>SUM(K27:K33)</f>
        <v>0</v>
      </c>
      <c r="L34" s="55"/>
      <c r="M34" s="54">
        <f>SUM(M27:M33)</f>
        <v>0</v>
      </c>
      <c r="N34" s="53" t="e">
        <f>AVERAGE(N27:N33)</f>
        <v>#DIV/0!</v>
      </c>
      <c r="O34" s="56"/>
    </row>
    <row r="35" spans="1:16" s="24" customFormat="1" ht="12.75">
      <c r="A35" s="22">
        <f>A33+1</f>
        <v>37710</v>
      </c>
      <c r="B35" s="23">
        <f t="shared" si="0"/>
        <v>37710</v>
      </c>
      <c r="P35" s="8"/>
    </row>
    <row r="36" spans="1:2" s="8" customFormat="1" ht="12.75">
      <c r="A36" s="25">
        <f aca="true" t="shared" si="7" ref="A36:A41">A35+1</f>
        <v>37711</v>
      </c>
      <c r="B36" s="26">
        <f t="shared" si="0"/>
        <v>37711</v>
      </c>
    </row>
    <row r="37" spans="1:2" s="8" customFormat="1" ht="12.75">
      <c r="A37" s="25">
        <f t="shared" si="7"/>
        <v>37712</v>
      </c>
      <c r="B37" s="26">
        <f t="shared" si="0"/>
        <v>37712</v>
      </c>
    </row>
    <row r="38" spans="1:2" s="8" customFormat="1" ht="12.75">
      <c r="A38" s="25">
        <f t="shared" si="7"/>
        <v>37713</v>
      </c>
      <c r="B38" s="26">
        <f t="shared" si="0"/>
        <v>37713</v>
      </c>
    </row>
    <row r="39" spans="1:2" s="8" customFormat="1" ht="12.75">
      <c r="A39" s="25">
        <f t="shared" si="7"/>
        <v>37714</v>
      </c>
      <c r="B39" s="26">
        <f t="shared" si="0"/>
        <v>37714</v>
      </c>
    </row>
    <row r="40" spans="1:2" s="8" customFormat="1" ht="12.75">
      <c r="A40" s="25">
        <f t="shared" si="7"/>
        <v>37715</v>
      </c>
      <c r="B40" s="26">
        <f t="shared" si="0"/>
        <v>37715</v>
      </c>
    </row>
    <row r="41" spans="1:2" s="8" customFormat="1" ht="12.75">
      <c r="A41" s="25">
        <f t="shared" si="7"/>
        <v>37716</v>
      </c>
      <c r="B41" s="26">
        <f t="shared" si="0"/>
        <v>37716</v>
      </c>
    </row>
    <row r="42" spans="1:15" s="29" customFormat="1" ht="12.75">
      <c r="A42" s="51" t="s">
        <v>36</v>
      </c>
      <c r="B42" s="52" t="s">
        <v>37</v>
      </c>
      <c r="C42" s="53" t="e">
        <f>AVERAGE(C35:C41)</f>
        <v>#DIV/0!</v>
      </c>
      <c r="D42" s="54">
        <f>SUM(D35:D41)</f>
        <v>0</v>
      </c>
      <c r="E42" s="54">
        <f>SUM(E35:E41)</f>
        <v>0</v>
      </c>
      <c r="F42" s="54">
        <f>SUM(F35:F41)</f>
        <v>0</v>
      </c>
      <c r="G42" s="54">
        <f>SUM(G35:G41)</f>
        <v>0</v>
      </c>
      <c r="H42" s="54">
        <f>SUM(H35:H41)</f>
        <v>0</v>
      </c>
      <c r="I42" s="54">
        <f>SUM(I35:I41)</f>
        <v>0</v>
      </c>
      <c r="J42" s="54">
        <f>SUM(J35:J41)</f>
        <v>0</v>
      </c>
      <c r="K42" s="54">
        <f>SUM(K35:K41)</f>
        <v>0</v>
      </c>
      <c r="L42" s="55"/>
      <c r="M42" s="54">
        <f>SUM(M35:M41)</f>
        <v>0</v>
      </c>
      <c r="N42" s="53" t="e">
        <f>AVERAGE(N35:N41)</f>
        <v>#DIV/0!</v>
      </c>
      <c r="O42" s="56"/>
    </row>
    <row r="43" spans="1:16" s="24" customFormat="1" ht="12.75">
      <c r="A43" s="22">
        <f>A41+1</f>
        <v>37717</v>
      </c>
      <c r="B43" s="23">
        <f t="shared" si="0"/>
        <v>37717</v>
      </c>
      <c r="P43" s="8"/>
    </row>
    <row r="44" spans="1:2" s="8" customFormat="1" ht="12.75">
      <c r="A44" s="25">
        <f aca="true" t="shared" si="8" ref="A44:A49">A43+1</f>
        <v>37718</v>
      </c>
      <c r="B44" s="26">
        <f t="shared" si="0"/>
        <v>37718</v>
      </c>
    </row>
    <row r="45" spans="1:2" s="8" customFormat="1" ht="12.75">
      <c r="A45" s="25">
        <f t="shared" si="8"/>
        <v>37719</v>
      </c>
      <c r="B45" s="26">
        <f t="shared" si="0"/>
        <v>37719</v>
      </c>
    </row>
    <row r="46" spans="1:2" s="8" customFormat="1" ht="12.75">
      <c r="A46" s="25">
        <f t="shared" si="8"/>
        <v>37720</v>
      </c>
      <c r="B46" s="26">
        <f t="shared" si="0"/>
        <v>37720</v>
      </c>
    </row>
    <row r="47" spans="1:2" s="8" customFormat="1" ht="12.75">
      <c r="A47" s="25">
        <f t="shared" si="8"/>
        <v>37721</v>
      </c>
      <c r="B47" s="26">
        <f t="shared" si="0"/>
        <v>37721</v>
      </c>
    </row>
    <row r="48" spans="1:2" s="8" customFormat="1" ht="12.75">
      <c r="A48" s="25">
        <f t="shared" si="8"/>
        <v>37722</v>
      </c>
      <c r="B48" s="26">
        <f t="shared" si="0"/>
        <v>37722</v>
      </c>
    </row>
    <row r="49" spans="1:2" s="8" customFormat="1" ht="12.75">
      <c r="A49" s="25">
        <f t="shared" si="8"/>
        <v>37723</v>
      </c>
      <c r="B49" s="26">
        <f t="shared" si="0"/>
        <v>37723</v>
      </c>
    </row>
    <row r="50" spans="1:15" s="29" customFormat="1" ht="12.75">
      <c r="A50" s="51" t="s">
        <v>36</v>
      </c>
      <c r="B50" s="52" t="s">
        <v>37</v>
      </c>
      <c r="C50" s="53" t="e">
        <f>AVERAGE(C43:C49)</f>
        <v>#DIV/0!</v>
      </c>
      <c r="D50" s="54">
        <f>SUM(D43:D49)</f>
        <v>0</v>
      </c>
      <c r="E50" s="54">
        <f>SUM(E43:E49)</f>
        <v>0</v>
      </c>
      <c r="F50" s="54">
        <f>SUM(F43:F49)</f>
        <v>0</v>
      </c>
      <c r="G50" s="54">
        <f>SUM(G43:G49)</f>
        <v>0</v>
      </c>
      <c r="H50" s="54">
        <f>SUM(H43:H49)</f>
        <v>0</v>
      </c>
      <c r="I50" s="54">
        <f>SUM(I43:I49)</f>
        <v>0</v>
      </c>
      <c r="J50" s="54">
        <f>SUM(J43:J49)</f>
        <v>0</v>
      </c>
      <c r="K50" s="54">
        <f>SUM(K43:K49)</f>
        <v>0</v>
      </c>
      <c r="L50" s="55"/>
      <c r="M50" s="54">
        <f>SUM(M43:M49)</f>
        <v>0</v>
      </c>
      <c r="N50" s="53" t="e">
        <f>AVERAGE(N43:N49)</f>
        <v>#DIV/0!</v>
      </c>
      <c r="O50" s="56"/>
    </row>
    <row r="51" spans="1:16" s="24" customFormat="1" ht="12.75">
      <c r="A51" s="22">
        <f>A49+1</f>
        <v>37724</v>
      </c>
      <c r="B51" s="23">
        <f t="shared" si="0"/>
        <v>37724</v>
      </c>
      <c r="P51" s="8"/>
    </row>
    <row r="52" spans="1:2" s="8" customFormat="1" ht="12.75">
      <c r="A52" s="25">
        <f aca="true" t="shared" si="9" ref="A52:A57">A51+1</f>
        <v>37725</v>
      </c>
      <c r="B52" s="26">
        <f t="shared" si="0"/>
        <v>37725</v>
      </c>
    </row>
    <row r="53" spans="1:2" s="8" customFormat="1" ht="12.75">
      <c r="A53" s="25">
        <f t="shared" si="9"/>
        <v>37726</v>
      </c>
      <c r="B53" s="26">
        <f t="shared" si="0"/>
        <v>37726</v>
      </c>
    </row>
    <row r="54" spans="1:2" s="8" customFormat="1" ht="12.75">
      <c r="A54" s="25">
        <f t="shared" si="9"/>
        <v>37727</v>
      </c>
      <c r="B54" s="26">
        <f t="shared" si="0"/>
        <v>37727</v>
      </c>
    </row>
    <row r="55" spans="1:2" s="8" customFormat="1" ht="12.75">
      <c r="A55" s="25">
        <f t="shared" si="9"/>
        <v>37728</v>
      </c>
      <c r="B55" s="26">
        <f t="shared" si="0"/>
        <v>37728</v>
      </c>
    </row>
    <row r="56" spans="1:2" s="8" customFormat="1" ht="12.75">
      <c r="A56" s="25">
        <f t="shared" si="9"/>
        <v>37729</v>
      </c>
      <c r="B56" s="26">
        <f t="shared" si="0"/>
        <v>37729</v>
      </c>
    </row>
    <row r="57" spans="1:2" s="8" customFormat="1" ht="12.75">
      <c r="A57" s="25">
        <f t="shared" si="9"/>
        <v>37730</v>
      </c>
      <c r="B57" s="26">
        <f t="shared" si="0"/>
        <v>37730</v>
      </c>
    </row>
    <row r="58" spans="1:15" s="29" customFormat="1" ht="12.75">
      <c r="A58" s="51" t="s">
        <v>36</v>
      </c>
      <c r="B58" s="52" t="s">
        <v>37</v>
      </c>
      <c r="C58" s="53" t="e">
        <f>AVERAGE(C51:C57)</f>
        <v>#DIV/0!</v>
      </c>
      <c r="D58" s="54">
        <f>SUM(D51:D57)</f>
        <v>0</v>
      </c>
      <c r="E58" s="54">
        <f>SUM(E51:E57)</f>
        <v>0</v>
      </c>
      <c r="F58" s="54">
        <f>SUM(F51:F57)</f>
        <v>0</v>
      </c>
      <c r="G58" s="54">
        <f>SUM(G51:G57)</f>
        <v>0</v>
      </c>
      <c r="H58" s="54">
        <f>SUM(H51:H57)</f>
        <v>0</v>
      </c>
      <c r="I58" s="54">
        <f>SUM(I51:I57)</f>
        <v>0</v>
      </c>
      <c r="J58" s="54">
        <f>SUM(J51:J57)</f>
        <v>0</v>
      </c>
      <c r="K58" s="54">
        <f>SUM(K51:K57)</f>
        <v>0</v>
      </c>
      <c r="L58" s="55"/>
      <c r="M58" s="54">
        <f>SUM(M51:M57)</f>
        <v>0</v>
      </c>
      <c r="N58" s="53" t="e">
        <f>AVERAGE(N51:N57)</f>
        <v>#DIV/0!</v>
      </c>
      <c r="O58" s="56"/>
    </row>
    <row r="59" spans="1:16" s="24" customFormat="1" ht="12.75">
      <c r="A59" s="22">
        <f>A57+1</f>
        <v>37731</v>
      </c>
      <c r="B59" s="23">
        <f t="shared" si="0"/>
        <v>37731</v>
      </c>
      <c r="P59" s="8"/>
    </row>
    <row r="60" spans="1:2" s="8" customFormat="1" ht="12.75">
      <c r="A60" s="25">
        <f aca="true" t="shared" si="10" ref="A60:A65">A59+1</f>
        <v>37732</v>
      </c>
      <c r="B60" s="26">
        <f t="shared" si="0"/>
        <v>37732</v>
      </c>
    </row>
    <row r="61" spans="1:2" s="8" customFormat="1" ht="12.75">
      <c r="A61" s="25">
        <f t="shared" si="10"/>
        <v>37733</v>
      </c>
      <c r="B61" s="26">
        <f t="shared" si="0"/>
        <v>37733</v>
      </c>
    </row>
    <row r="62" spans="1:2" s="8" customFormat="1" ht="12.75">
      <c r="A62" s="25">
        <f t="shared" si="10"/>
        <v>37734</v>
      </c>
      <c r="B62" s="26">
        <f t="shared" si="0"/>
        <v>37734</v>
      </c>
    </row>
    <row r="63" spans="1:2" s="8" customFormat="1" ht="12.75">
      <c r="A63" s="25">
        <f t="shared" si="10"/>
        <v>37735</v>
      </c>
      <c r="B63" s="26">
        <f t="shared" si="0"/>
        <v>37735</v>
      </c>
    </row>
    <row r="64" spans="1:2" s="8" customFormat="1" ht="12.75">
      <c r="A64" s="25">
        <f t="shared" si="10"/>
        <v>37736</v>
      </c>
      <c r="B64" s="26">
        <f t="shared" si="0"/>
        <v>37736</v>
      </c>
    </row>
    <row r="65" spans="1:2" s="8" customFormat="1" ht="12.75">
      <c r="A65" s="25">
        <f t="shared" si="10"/>
        <v>37737</v>
      </c>
      <c r="B65" s="26">
        <f t="shared" si="0"/>
        <v>37737</v>
      </c>
    </row>
    <row r="66" spans="1:15" s="29" customFormat="1" ht="12.75">
      <c r="A66" s="51" t="s">
        <v>36</v>
      </c>
      <c r="B66" s="52" t="s">
        <v>37</v>
      </c>
      <c r="C66" s="53" t="e">
        <f>AVERAGE(C59:C65)</f>
        <v>#DIV/0!</v>
      </c>
      <c r="D66" s="54">
        <f>SUM(D59:D65)</f>
        <v>0</v>
      </c>
      <c r="E66" s="54">
        <f>SUM(E59:E65)</f>
        <v>0</v>
      </c>
      <c r="F66" s="54">
        <f>SUM(F59:F65)</f>
        <v>0</v>
      </c>
      <c r="G66" s="54">
        <f>SUM(G59:G65)</f>
        <v>0</v>
      </c>
      <c r="H66" s="54">
        <f>SUM(H59:H65)</f>
        <v>0</v>
      </c>
      <c r="I66" s="54">
        <f>SUM(I59:I65)</f>
        <v>0</v>
      </c>
      <c r="J66" s="54">
        <f>SUM(J59:J65)</f>
        <v>0</v>
      </c>
      <c r="K66" s="54">
        <f>SUM(K59:K65)</f>
        <v>0</v>
      </c>
      <c r="L66" s="55"/>
      <c r="M66" s="54">
        <f>SUM(M59:M65)</f>
        <v>0</v>
      </c>
      <c r="N66" s="53" t="e">
        <f>AVERAGE(N59:N65)</f>
        <v>#DIV/0!</v>
      </c>
      <c r="O66" s="56"/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27" sqref="H27"/>
    </sheetView>
  </sheetViews>
  <sheetFormatPr defaultColWidth="9.140625" defaultRowHeight="12.75"/>
  <cols>
    <col min="3" max="3" width="28.00390625" style="37" bestFit="1" customWidth="1"/>
  </cols>
  <sheetData>
    <row r="1" spans="1:8" s="18" customFormat="1" ht="12.75">
      <c r="A1" s="18" t="s">
        <v>20</v>
      </c>
      <c r="B1" s="18" t="s">
        <v>21</v>
      </c>
      <c r="C1" s="18" t="s">
        <v>22</v>
      </c>
      <c r="D1" s="18" t="s">
        <v>21</v>
      </c>
      <c r="E1" s="18" t="s">
        <v>23</v>
      </c>
      <c r="F1" s="18" t="s">
        <v>24</v>
      </c>
      <c r="G1" s="18" t="s">
        <v>25</v>
      </c>
      <c r="H1" s="18" t="s">
        <v>26</v>
      </c>
    </row>
    <row r="2" spans="1:8" s="35" customFormat="1" ht="12.75">
      <c r="A2" s="34" t="s">
        <v>17</v>
      </c>
      <c r="B2" s="35" t="s">
        <v>27</v>
      </c>
      <c r="C2" s="36" t="s">
        <v>28</v>
      </c>
      <c r="D2" s="35" t="s">
        <v>19</v>
      </c>
      <c r="E2" s="35">
        <v>150</v>
      </c>
      <c r="F2" s="35">
        <v>165</v>
      </c>
      <c r="G2" s="35">
        <v>340</v>
      </c>
      <c r="H2" s="35">
        <v>40</v>
      </c>
    </row>
    <row r="3" spans="1:8" s="35" customFormat="1" ht="12.75">
      <c r="A3" s="34" t="s">
        <v>17</v>
      </c>
      <c r="B3" s="35" t="s">
        <v>29</v>
      </c>
      <c r="C3" s="36" t="s">
        <v>32</v>
      </c>
      <c r="D3" s="35" t="s">
        <v>30</v>
      </c>
      <c r="E3" s="35" t="s">
        <v>31</v>
      </c>
      <c r="F3" s="35" t="s">
        <v>31</v>
      </c>
      <c r="G3" s="35" t="s">
        <v>31</v>
      </c>
      <c r="H3" s="35" t="s">
        <v>31</v>
      </c>
    </row>
    <row r="4" spans="1:4" s="35" customFormat="1" ht="12.75">
      <c r="A4" s="34" t="s">
        <v>17</v>
      </c>
      <c r="B4" s="35" t="s">
        <v>33</v>
      </c>
      <c r="C4" s="36" t="s">
        <v>34</v>
      </c>
      <c r="D4" s="35" t="s">
        <v>35</v>
      </c>
    </row>
    <row r="5" spans="1:8" ht="12.75">
      <c r="A5" s="1">
        <v>37341</v>
      </c>
      <c r="B5" t="s">
        <v>38</v>
      </c>
      <c r="C5" s="37" t="s">
        <v>39</v>
      </c>
      <c r="D5" t="s">
        <v>40</v>
      </c>
      <c r="E5">
        <v>161</v>
      </c>
      <c r="F5">
        <v>169</v>
      </c>
      <c r="H5">
        <v>30</v>
      </c>
    </row>
    <row r="6" spans="1:8" ht="12.75">
      <c r="A6" s="1">
        <v>37347</v>
      </c>
      <c r="B6" t="s">
        <v>45</v>
      </c>
      <c r="C6" s="37" t="s">
        <v>46</v>
      </c>
      <c r="D6" t="s">
        <v>44</v>
      </c>
      <c r="E6">
        <v>160</v>
      </c>
      <c r="F6">
        <v>175</v>
      </c>
      <c r="G6">
        <v>896</v>
      </c>
      <c r="H6">
        <v>30</v>
      </c>
    </row>
    <row r="7" spans="1:8" ht="12.75">
      <c r="A7" s="1">
        <v>37349</v>
      </c>
      <c r="B7" t="s">
        <v>47</v>
      </c>
      <c r="C7" s="37" t="s">
        <v>48</v>
      </c>
      <c r="D7" t="s">
        <v>49</v>
      </c>
      <c r="E7">
        <v>163</v>
      </c>
      <c r="G7">
        <v>340</v>
      </c>
      <c r="H7">
        <v>30</v>
      </c>
    </row>
    <row r="8" spans="1:8" ht="12.75">
      <c r="A8" s="1">
        <v>37351</v>
      </c>
      <c r="B8" t="s">
        <v>50</v>
      </c>
      <c r="C8" s="37" t="s">
        <v>48</v>
      </c>
      <c r="D8" t="s">
        <v>51</v>
      </c>
      <c r="E8">
        <v>144</v>
      </c>
      <c r="G8">
        <v>316</v>
      </c>
      <c r="H8">
        <v>45</v>
      </c>
    </row>
    <row r="9" spans="1:8" ht="12.75">
      <c r="A9" s="1">
        <v>37355</v>
      </c>
      <c r="B9" t="s">
        <v>52</v>
      </c>
      <c r="C9" s="37" t="s">
        <v>48</v>
      </c>
      <c r="D9" t="s">
        <v>53</v>
      </c>
      <c r="E9">
        <v>162</v>
      </c>
      <c r="F9">
        <v>179</v>
      </c>
      <c r="G9">
        <v>332</v>
      </c>
      <c r="H9">
        <v>30</v>
      </c>
    </row>
    <row r="10" spans="1:8" ht="12.75">
      <c r="A10" s="1">
        <v>37357</v>
      </c>
      <c r="B10" t="s">
        <v>54</v>
      </c>
      <c r="C10" s="37" t="s">
        <v>48</v>
      </c>
      <c r="D10" t="s">
        <v>55</v>
      </c>
      <c r="E10">
        <v>145</v>
      </c>
      <c r="F10">
        <v>166</v>
      </c>
      <c r="G10">
        <v>320</v>
      </c>
      <c r="H10">
        <v>45</v>
      </c>
    </row>
    <row r="11" spans="1:4" ht="12.75">
      <c r="A11" s="1">
        <v>37387</v>
      </c>
      <c r="B11" t="s">
        <v>47</v>
      </c>
      <c r="C11" s="37" t="s">
        <v>60</v>
      </c>
      <c r="D11" t="s">
        <v>61</v>
      </c>
    </row>
    <row r="12" spans="1:8" ht="12.75">
      <c r="A12" s="1">
        <v>37388</v>
      </c>
      <c r="B12" t="s">
        <v>57</v>
      </c>
      <c r="C12" s="37" t="s">
        <v>58</v>
      </c>
      <c r="D12" t="s">
        <v>59</v>
      </c>
      <c r="E12">
        <v>148</v>
      </c>
      <c r="F12">
        <v>170</v>
      </c>
      <c r="G12">
        <v>550</v>
      </c>
      <c r="H12">
        <v>40</v>
      </c>
    </row>
    <row r="13" spans="1:8" ht="12.75">
      <c r="A13" s="1">
        <v>37392</v>
      </c>
      <c r="B13" t="s">
        <v>33</v>
      </c>
      <c r="C13" s="37" t="s">
        <v>63</v>
      </c>
      <c r="E13">
        <v>168</v>
      </c>
      <c r="H13">
        <v>25</v>
      </c>
    </row>
    <row r="14" spans="1:8" ht="12.75">
      <c r="A14" s="1">
        <v>37396</v>
      </c>
      <c r="B14" t="s">
        <v>64</v>
      </c>
      <c r="C14" s="37" t="s">
        <v>74</v>
      </c>
      <c r="D14" t="s">
        <v>65</v>
      </c>
      <c r="E14">
        <v>143</v>
      </c>
      <c r="F14">
        <v>156</v>
      </c>
      <c r="G14">
        <v>402</v>
      </c>
      <c r="H14">
        <v>45</v>
      </c>
    </row>
    <row r="15" spans="1:4" ht="12.75">
      <c r="A15" s="1">
        <v>37397</v>
      </c>
      <c r="B15" t="s">
        <v>66</v>
      </c>
      <c r="C15" s="37" t="s">
        <v>60</v>
      </c>
      <c r="D15" t="s">
        <v>67</v>
      </c>
    </row>
    <row r="16" spans="1:8" ht="12.75">
      <c r="A16" s="1">
        <v>37399</v>
      </c>
      <c r="B16" t="s">
        <v>33</v>
      </c>
      <c r="C16" s="37" t="s">
        <v>34</v>
      </c>
      <c r="D16" t="s">
        <v>68</v>
      </c>
      <c r="E16">
        <v>150</v>
      </c>
      <c r="G16">
        <v>209</v>
      </c>
      <c r="H16">
        <v>35</v>
      </c>
    </row>
    <row r="17" spans="1:8" ht="12.75">
      <c r="A17" s="1">
        <v>37402</v>
      </c>
      <c r="B17" t="s">
        <v>69</v>
      </c>
      <c r="C17" s="37" t="s">
        <v>48</v>
      </c>
      <c r="D17" t="s">
        <v>70</v>
      </c>
      <c r="E17">
        <v>160</v>
      </c>
      <c r="G17">
        <v>318</v>
      </c>
      <c r="H17">
        <v>30</v>
      </c>
    </row>
    <row r="18" spans="1:8" ht="12.75">
      <c r="A18" s="1">
        <v>37404</v>
      </c>
      <c r="B18" t="s">
        <v>54</v>
      </c>
      <c r="C18" s="37" t="s">
        <v>74</v>
      </c>
      <c r="D18" t="s">
        <v>72</v>
      </c>
      <c r="E18">
        <v>148</v>
      </c>
      <c r="G18">
        <v>413</v>
      </c>
      <c r="H18">
        <v>40</v>
      </c>
    </row>
    <row r="19" spans="1:8" ht="12.75">
      <c r="A19" s="1">
        <v>37406</v>
      </c>
      <c r="B19" t="s">
        <v>33</v>
      </c>
      <c r="C19" s="37" t="s">
        <v>73</v>
      </c>
      <c r="E19">
        <v>162</v>
      </c>
      <c r="G19">
        <v>330</v>
      </c>
      <c r="H19">
        <v>30</v>
      </c>
    </row>
    <row r="20" spans="1:4" ht="12.75">
      <c r="A20" s="1">
        <v>37419</v>
      </c>
      <c r="B20" t="s">
        <v>75</v>
      </c>
      <c r="C20" s="37" t="s">
        <v>48</v>
      </c>
      <c r="D20" t="s">
        <v>70</v>
      </c>
    </row>
    <row r="21" spans="1:4" ht="12.75">
      <c r="A21" s="1">
        <v>37424</v>
      </c>
      <c r="B21" t="s">
        <v>76</v>
      </c>
      <c r="C21" s="37" t="s">
        <v>60</v>
      </c>
      <c r="D21" t="s">
        <v>77</v>
      </c>
    </row>
    <row r="22" spans="1:4" ht="12.75">
      <c r="A22" s="1">
        <v>37454</v>
      </c>
      <c r="B22" t="s">
        <v>75</v>
      </c>
      <c r="C22" s="37" t="s">
        <v>79</v>
      </c>
      <c r="D22" t="s">
        <v>78</v>
      </c>
    </row>
    <row r="23" spans="1:4" ht="12.75">
      <c r="A23" s="1">
        <v>37518</v>
      </c>
      <c r="B23" t="s">
        <v>80</v>
      </c>
      <c r="C23" s="37" t="s">
        <v>81</v>
      </c>
      <c r="D23" t="s">
        <v>82</v>
      </c>
    </row>
    <row r="24" spans="1:4" ht="12.75">
      <c r="A24" s="1">
        <v>37519</v>
      </c>
      <c r="B24" t="s">
        <v>83</v>
      </c>
      <c r="C24" s="37" t="s">
        <v>81</v>
      </c>
      <c r="D24" t="s">
        <v>84</v>
      </c>
    </row>
    <row r="25" spans="1:4" ht="12.75">
      <c r="A25" s="1">
        <v>37518</v>
      </c>
      <c r="B25" t="s">
        <v>85</v>
      </c>
      <c r="C25" s="37" t="s">
        <v>48</v>
      </c>
      <c r="D25" t="s">
        <v>86</v>
      </c>
    </row>
    <row r="26" spans="1:8" ht="12.75">
      <c r="A26" s="1">
        <v>37520</v>
      </c>
      <c r="B26" t="s">
        <v>80</v>
      </c>
      <c r="C26" s="37" t="s">
        <v>87</v>
      </c>
      <c r="D26" t="s">
        <v>88</v>
      </c>
      <c r="E26">
        <v>135</v>
      </c>
      <c r="G26">
        <v>535</v>
      </c>
      <c r="H26">
        <v>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N3" sqref="N3"/>
    </sheetView>
  </sheetViews>
  <sheetFormatPr defaultColWidth="9.140625" defaultRowHeight="12.75"/>
  <cols>
    <col min="2" max="2" width="4.8515625" style="0" bestFit="1" customWidth="1"/>
    <col min="3" max="3" width="7.8515625" style="0" customWidth="1"/>
    <col min="4" max="4" width="6.8515625" style="0" customWidth="1"/>
    <col min="5" max="5" width="7.140625" style="0" customWidth="1"/>
    <col min="6" max="6" width="6.57421875" style="0" customWidth="1"/>
    <col min="7" max="7" width="7.421875" style="0" customWidth="1"/>
    <col min="8" max="8" width="8.8515625" style="0" customWidth="1"/>
    <col min="10" max="10" width="6.57421875" style="0" customWidth="1"/>
    <col min="11" max="11" width="18.140625" style="0" customWidth="1"/>
    <col min="12" max="12" width="11.140625" style="0" customWidth="1"/>
    <col min="14" max="14" width="16.57421875" style="0" customWidth="1"/>
  </cols>
  <sheetData>
    <row r="1" spans="3:14" s="20" customFormat="1" ht="24.75" customHeight="1"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13</v>
      </c>
      <c r="J1" s="20" t="s">
        <v>14</v>
      </c>
      <c r="K1" s="20" t="s">
        <v>12</v>
      </c>
      <c r="L1" s="20" t="s">
        <v>16</v>
      </c>
      <c r="M1" s="20" t="s">
        <v>15</v>
      </c>
      <c r="N1" s="20" t="s">
        <v>62</v>
      </c>
    </row>
    <row r="2" spans="1:14" s="21" customFormat="1" ht="12.75">
      <c r="A2" s="69" t="s">
        <v>17</v>
      </c>
      <c r="B2" s="69"/>
      <c r="C2" s="21">
        <v>8</v>
      </c>
      <c r="D2" s="21">
        <v>4</v>
      </c>
      <c r="E2" s="21">
        <v>1200</v>
      </c>
      <c r="F2" s="21">
        <v>11</v>
      </c>
      <c r="G2" s="21">
        <v>15</v>
      </c>
      <c r="H2" s="21">
        <v>2</v>
      </c>
      <c r="I2" s="21">
        <v>20</v>
      </c>
      <c r="J2" s="21">
        <v>30</v>
      </c>
      <c r="K2" s="21" t="s">
        <v>18</v>
      </c>
      <c r="L2" s="21">
        <v>2</v>
      </c>
      <c r="M2" s="21">
        <v>8</v>
      </c>
      <c r="N2" s="21" t="s">
        <v>108</v>
      </c>
    </row>
    <row r="3" spans="1:2" s="45" customFormat="1" ht="37.5" customHeight="1">
      <c r="A3" s="43">
        <v>37682</v>
      </c>
      <c r="B3" s="44">
        <f aca="true" t="shared" si="0" ref="B3:B9">A3</f>
        <v>37682</v>
      </c>
    </row>
    <row r="4" spans="1:2" s="45" customFormat="1" ht="37.5" customHeight="1">
      <c r="A4" s="43">
        <f>A3+1</f>
        <v>37683</v>
      </c>
      <c r="B4" s="44">
        <f t="shared" si="0"/>
        <v>37683</v>
      </c>
    </row>
    <row r="5" spans="1:2" s="45" customFormat="1" ht="37.5" customHeight="1">
      <c r="A5" s="43">
        <f>A4+1</f>
        <v>37684</v>
      </c>
      <c r="B5" s="44">
        <f t="shared" si="0"/>
        <v>37684</v>
      </c>
    </row>
    <row r="6" spans="1:2" s="45" customFormat="1" ht="37.5" customHeight="1">
      <c r="A6" s="43">
        <f>A5+1</f>
        <v>37685</v>
      </c>
      <c r="B6" s="44">
        <f t="shared" si="0"/>
        <v>37685</v>
      </c>
    </row>
    <row r="7" spans="1:2" s="45" customFormat="1" ht="37.5" customHeight="1">
      <c r="A7" s="43">
        <f>A6+1</f>
        <v>37686</v>
      </c>
      <c r="B7" s="44">
        <f t="shared" si="0"/>
        <v>37686</v>
      </c>
    </row>
    <row r="8" spans="1:2" s="45" customFormat="1" ht="37.5" customHeight="1">
      <c r="A8" s="43">
        <f>A7+1</f>
        <v>37687</v>
      </c>
      <c r="B8" s="44">
        <f t="shared" si="0"/>
        <v>37687</v>
      </c>
    </row>
    <row r="9" spans="1:2" s="45" customFormat="1" ht="37.5" customHeight="1">
      <c r="A9" s="43">
        <f>A8+1</f>
        <v>37688</v>
      </c>
      <c r="B9" s="44">
        <f t="shared" si="0"/>
        <v>37688</v>
      </c>
    </row>
    <row r="10" spans="1:13" s="8" customFormat="1" ht="20.25" customHeight="1" thickBot="1">
      <c r="A10" s="25"/>
      <c r="B10" s="26"/>
      <c r="C10" s="30" t="s">
        <v>36</v>
      </c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 t="s">
        <v>37</v>
      </c>
      <c r="J10" s="32" t="s">
        <v>37</v>
      </c>
      <c r="L10" s="32" t="s">
        <v>37</v>
      </c>
      <c r="M10" s="30" t="s">
        <v>36</v>
      </c>
    </row>
    <row r="11" spans="1:14" s="42" customFormat="1" ht="25.5" customHeight="1" thickBot="1">
      <c r="A11" s="38"/>
      <c r="B11" s="39"/>
      <c r="C11" s="40"/>
      <c r="D11" s="41"/>
      <c r="E11" s="41"/>
      <c r="F11" s="41"/>
      <c r="G11" s="41"/>
      <c r="H11" s="41"/>
      <c r="I11" s="41"/>
      <c r="J11" s="41"/>
      <c r="L11" s="41"/>
      <c r="M11" s="40"/>
      <c r="N11" s="40"/>
    </row>
    <row r="12" spans="1:2" s="8" customFormat="1" ht="12.75">
      <c r="A12" s="25"/>
      <c r="B12" s="26"/>
    </row>
    <row r="13" spans="1:2" s="8" customFormat="1" ht="12.75">
      <c r="A13" s="25"/>
      <c r="B13" s="26"/>
    </row>
    <row r="14" spans="1:2" s="8" customFormat="1" ht="12.75">
      <c r="A14" s="25"/>
      <c r="B14" s="26"/>
    </row>
    <row r="15" spans="1:2" s="8" customFormat="1" ht="12.75">
      <c r="A15" s="25"/>
      <c r="B15" s="26"/>
    </row>
    <row r="16" spans="1:2" s="8" customFormat="1" ht="12.75">
      <c r="A16" s="25"/>
      <c r="B16" s="26"/>
    </row>
    <row r="17" spans="1:2" s="8" customFormat="1" ht="12.75">
      <c r="A17" s="25"/>
      <c r="B17" s="26"/>
    </row>
    <row r="18" spans="1:2" s="8" customFormat="1" ht="12.75">
      <c r="A18" s="25"/>
      <c r="B18" s="26"/>
    </row>
    <row r="19" spans="1:14" s="29" customFormat="1" ht="12.75">
      <c r="A19" s="30"/>
      <c r="B19" s="32"/>
      <c r="C19" s="31"/>
      <c r="D19" s="33"/>
      <c r="E19" s="33"/>
      <c r="F19" s="33"/>
      <c r="G19" s="33"/>
      <c r="H19" s="33"/>
      <c r="I19" s="33"/>
      <c r="J19" s="33"/>
      <c r="L19" s="33"/>
      <c r="M19" s="31"/>
      <c r="N19" s="31"/>
    </row>
    <row r="20" spans="1:2" s="24" customFormat="1" ht="12.75">
      <c r="A20" s="22"/>
      <c r="B20" s="23"/>
    </row>
    <row r="21" spans="1:2" s="8" customFormat="1" ht="12.75">
      <c r="A21" s="25"/>
      <c r="B21" s="26"/>
    </row>
    <row r="22" spans="1:2" s="8" customFormat="1" ht="12.75">
      <c r="A22" s="25"/>
      <c r="B22" s="26"/>
    </row>
    <row r="23" spans="1:2" s="8" customFormat="1" ht="12.75">
      <c r="A23" s="25"/>
      <c r="B23" s="26"/>
    </row>
    <row r="24" spans="1:2" s="8" customFormat="1" ht="12.75">
      <c r="A24" s="25"/>
      <c r="B24" s="26"/>
    </row>
    <row r="25" spans="1:2" s="8" customFormat="1" ht="12.75">
      <c r="A25" s="25"/>
      <c r="B25" s="26"/>
    </row>
    <row r="26" spans="1:2" s="8" customFormat="1" ht="12.75">
      <c r="A26" s="25"/>
      <c r="B26" s="26"/>
    </row>
    <row r="27" spans="1:14" s="29" customFormat="1" ht="12.75">
      <c r="A27" s="30"/>
      <c r="B27" s="32"/>
      <c r="C27" s="31"/>
      <c r="D27" s="33"/>
      <c r="E27" s="33"/>
      <c r="F27" s="33"/>
      <c r="G27" s="33"/>
      <c r="H27" s="33"/>
      <c r="I27" s="33"/>
      <c r="J27" s="33"/>
      <c r="L27" s="33"/>
      <c r="M27" s="31"/>
      <c r="N27" s="31"/>
    </row>
    <row r="28" spans="1:2" s="24" customFormat="1" ht="12.75">
      <c r="A28" s="22"/>
      <c r="B28" s="23"/>
    </row>
    <row r="29" spans="1:2" s="8" customFormat="1" ht="12.75">
      <c r="A29" s="25"/>
      <c r="B29" s="26"/>
    </row>
    <row r="30" spans="1:2" s="8" customFormat="1" ht="12.75">
      <c r="A30" s="25"/>
      <c r="B30" s="26"/>
    </row>
    <row r="31" spans="1:2" s="8" customFormat="1" ht="12.75">
      <c r="A31" s="25"/>
      <c r="B31" s="26"/>
    </row>
    <row r="32" spans="1:2" s="8" customFormat="1" ht="12.75">
      <c r="A32" s="25"/>
      <c r="B32" s="26"/>
    </row>
    <row r="33" spans="1:2" s="8" customFormat="1" ht="12.75">
      <c r="A33" s="25"/>
      <c r="B33" s="26"/>
    </row>
    <row r="34" spans="1:2" s="8" customFormat="1" ht="12.75">
      <c r="A34" s="25"/>
      <c r="B34" s="26"/>
    </row>
    <row r="35" spans="1:2" s="16" customFormat="1" ht="13.5" thickBot="1">
      <c r="A35" s="27"/>
      <c r="B35" s="28"/>
    </row>
    <row r="36" spans="1:2" ht="12.75">
      <c r="A36" s="1"/>
      <c r="B36" s="19"/>
    </row>
    <row r="37" spans="1:2" ht="12.75">
      <c r="A37" s="1"/>
      <c r="B37" s="19"/>
    </row>
    <row r="38" spans="1:2" ht="12.75">
      <c r="A38" s="1"/>
      <c r="B38" s="19"/>
    </row>
    <row r="39" spans="1:2" ht="12.75">
      <c r="A39" s="1"/>
      <c r="B39" s="19"/>
    </row>
    <row r="40" spans="1:2" ht="12.75">
      <c r="A40" s="1"/>
      <c r="B40" s="19"/>
    </row>
    <row r="41" spans="1:2" ht="12.75">
      <c r="A41" s="1"/>
      <c r="B41" s="19"/>
    </row>
    <row r="42" spans="1:2" ht="12.75">
      <c r="A42" s="1"/>
      <c r="B42" s="19"/>
    </row>
    <row r="43" spans="1:2" ht="12.75">
      <c r="A43" s="1"/>
      <c r="B43" s="19"/>
    </row>
    <row r="44" spans="1:2" ht="12.75">
      <c r="A44" s="1"/>
      <c r="B44" s="19"/>
    </row>
    <row r="45" spans="1:2" ht="12.75">
      <c r="A45" s="1"/>
      <c r="B45" s="19"/>
    </row>
    <row r="46" spans="1:2" ht="12.75">
      <c r="A46" s="1"/>
      <c r="B46" s="19"/>
    </row>
  </sheetData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2002-03-26T05:05:24Z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